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V:\IWS\EK\EK_BT\TABELLEN\EKukwa\Kukwa Hausmeisterservice\"/>
    </mc:Choice>
  </mc:AlternateContent>
  <xr:revisionPtr revIDLastSave="0" documentId="13_ncr:1_{DB0EDDA7-9FE2-4E7D-8165-8BF4A4959E18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8" i="1" l="1"/>
  <c r="U8" i="1"/>
  <c r="T8" i="1"/>
  <c r="T9" i="1" s="1"/>
  <c r="T10" i="1" s="1"/>
  <c r="V3" i="1"/>
  <c r="T3" i="1"/>
  <c r="U9" i="1" l="1"/>
  <c r="U10" i="1" s="1"/>
  <c r="V9" i="1"/>
  <c r="V1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Kukwa, Marko</author>
  </authors>
  <commentList>
    <comment ref="Q3" authorId="0" shapeId="0" xr:uid="{11F1C0E9-C327-44D3-893B-477634E175D8}">
      <text>
        <r>
          <rPr>
            <b/>
            <sz val="9"/>
            <color indexed="81"/>
            <rFont val="Segoe UI"/>
            <family val="2"/>
          </rPr>
          <t>Kukwa, Marko: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<sst xmlns="http://schemas.openxmlformats.org/spreadsheetml/2006/main" count="73" uniqueCount="39">
  <si>
    <t>0344</t>
  </si>
  <si>
    <t>17179</t>
  </si>
  <si>
    <t/>
  </si>
  <si>
    <t>522</t>
  </si>
  <si>
    <t>Montana-Portfolio GmbH</t>
  </si>
  <si>
    <t>X</t>
  </si>
  <si>
    <t>12109</t>
  </si>
  <si>
    <t>Berlin</t>
  </si>
  <si>
    <t>Mariendorfer Damm 95</t>
  </si>
  <si>
    <t>Wohn-/Geschäftsgebäude</t>
  </si>
  <si>
    <t>Mehrfamilienhaus</t>
  </si>
  <si>
    <t>Buchungskreis</t>
  </si>
  <si>
    <t>Wirtschaftseinheit</t>
  </si>
  <si>
    <t>Kundendienststelle</t>
  </si>
  <si>
    <t>Name Eigentuemer</t>
  </si>
  <si>
    <t>Baujahr</t>
  </si>
  <si>
    <t>Wohnflaeche</t>
  </si>
  <si>
    <t>Gewerbeflaeche</t>
  </si>
  <si>
    <t>Denkmalschutz</t>
  </si>
  <si>
    <t>Postleitzahl</t>
  </si>
  <si>
    <t>Ort</t>
  </si>
  <si>
    <t>Straße</t>
  </si>
  <si>
    <t>Anzahl Wohnungen</t>
  </si>
  <si>
    <t>Anzahl Garagen</t>
  </si>
  <si>
    <t>Anzahl Stellpl. GRST</t>
  </si>
  <si>
    <t>Anzahl Gewerbe</t>
  </si>
  <si>
    <t>Objektart</t>
  </si>
  <si>
    <t>Angebotsblatt</t>
  </si>
  <si>
    <t>BKO Hauswart monatlich pauschal netto</t>
  </si>
  <si>
    <t>BKO Innenreinigung monatlich pauschal netto</t>
  </si>
  <si>
    <t>BKO Gartenpflege monatlich pauschal netto</t>
  </si>
  <si>
    <t xml:space="preserve">BKO Summe monatlich pauschal netto </t>
  </si>
  <si>
    <t>Instand. Hauswart 5.1. - 5.9. monatlich pauschal netto</t>
  </si>
  <si>
    <t>Insgesamt monatlich pauschal netto</t>
  </si>
  <si>
    <t>Summe netto</t>
  </si>
  <si>
    <t>MwSt 19%</t>
  </si>
  <si>
    <t>Gesamtsumme mon. brutto</t>
  </si>
  <si>
    <t>Stundenverrechnungssatz außerhalb der Regelarbeitszeit:</t>
  </si>
  <si>
    <t>Stundenverrechnungssatz innerhalb der Regelarbeitszeit: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</si>
</sst>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b/>
      <sz val="11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67955565050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 applyAlignment="1">
      <alignment vertical="top"/>
    </xf>
    <xf numFmtId="14" fontId="0" fillId="0" borderId="0" xfId="0" applyNumberFormat="1" applyAlignment="1">
      <alignment horizontal="right" vertical="top"/>
    </xf>
    <xf numFmtId="4" fontId="0" fillId="0" borderId="0" xfId="0" applyNumberFormat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2" borderId="1" xfId="0" applyFill="1" applyBorder="1" applyAlignment="1">
      <alignment vertical="top" wrapText="1"/>
    </xf>
    <xf numFmtId="0" fontId="2" fillId="0" borderId="2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1" fillId="3" borderId="1" xfId="1" applyFill="1" applyBorder="1" applyAlignment="1">
      <alignment vertical="top" wrapText="1"/>
    </xf>
    <xf numFmtId="0" fontId="2" fillId="3" borderId="1" xfId="1" applyFont="1" applyFill="1" applyBorder="1" applyAlignment="1">
      <alignment vertical="top" wrapText="1"/>
    </xf>
    <xf numFmtId="0" fontId="1" fillId="4" borderId="1" xfId="1" applyFill="1" applyBorder="1" applyAlignment="1">
      <alignment vertical="top" wrapText="1"/>
    </xf>
    <xf numFmtId="0" fontId="1" fillId="5" borderId="1" xfId="1" applyFill="1" applyBorder="1" applyAlignment="1">
      <alignment vertical="top" wrapText="1"/>
    </xf>
    <xf numFmtId="164" fontId="3" fillId="3" borderId="5" xfId="1" applyNumberFormat="1" applyFont="1" applyFill="1" applyBorder="1" applyAlignment="1" applyProtection="1">
      <alignment horizontal="center" vertical="center" wrapText="1"/>
      <protection locked="0"/>
    </xf>
    <xf numFmtId="164" fontId="3" fillId="3" borderId="6" xfId="1" applyNumberFormat="1" applyFont="1" applyFill="1" applyBorder="1" applyAlignment="1" applyProtection="1">
      <alignment horizontal="center" vertical="center" wrapText="1"/>
      <protection locked="0"/>
    </xf>
    <xf numFmtId="164" fontId="3" fillId="3" borderId="7" xfId="1" applyNumberFormat="1" applyFont="1" applyFill="1" applyBorder="1" applyAlignment="1" applyProtection="1">
      <alignment horizontal="center" vertical="center" wrapText="1"/>
      <protection locked="0"/>
    </xf>
    <xf numFmtId="164" fontId="3" fillId="4" borderId="5" xfId="1" applyNumberFormat="1" applyFont="1" applyFill="1" applyBorder="1" applyAlignment="1" applyProtection="1">
      <alignment horizontal="center" vertical="center" wrapText="1"/>
      <protection locked="0"/>
    </xf>
    <xf numFmtId="164" fontId="3" fillId="4" borderId="6" xfId="1" applyNumberFormat="1" applyFont="1" applyFill="1" applyBorder="1" applyAlignment="1" applyProtection="1">
      <alignment horizontal="center" vertical="center" wrapText="1"/>
      <protection locked="0"/>
    </xf>
    <xf numFmtId="164" fontId="3" fillId="4" borderId="7" xfId="1" applyNumberFormat="1" applyFont="1" applyFill="1" applyBorder="1" applyAlignment="1" applyProtection="1">
      <alignment horizontal="center" vertical="center" wrapText="1"/>
      <protection locked="0"/>
    </xf>
    <xf numFmtId="164" fontId="3" fillId="5" borderId="5" xfId="1" applyNumberFormat="1" applyFont="1" applyFill="1" applyBorder="1" applyAlignment="1">
      <alignment horizontal="center" vertical="center" wrapText="1"/>
    </xf>
    <xf numFmtId="164" fontId="3" fillId="5" borderId="6" xfId="1" applyNumberFormat="1" applyFont="1" applyFill="1" applyBorder="1" applyAlignment="1">
      <alignment horizontal="center" vertical="center" wrapText="1"/>
    </xf>
    <xf numFmtId="164" fontId="3" fillId="5" borderId="7" xfId="1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164" fontId="3" fillId="0" borderId="0" xfId="0" applyNumberFormat="1" applyFont="1" applyAlignment="1">
      <alignment horizontal="center" vertical="top"/>
    </xf>
    <xf numFmtId="164" fontId="3" fillId="0" borderId="8" xfId="0" applyNumberFormat="1" applyFont="1" applyBorder="1" applyAlignment="1">
      <alignment horizontal="center" vertical="top"/>
    </xf>
    <xf numFmtId="0" fontId="2" fillId="0" borderId="0" xfId="0" applyFont="1" applyAlignment="1">
      <alignment vertical="top"/>
    </xf>
    <xf numFmtId="164" fontId="2" fillId="0" borderId="0" xfId="0" applyNumberFormat="1" applyFont="1" applyAlignment="1">
      <alignment vertical="top"/>
    </xf>
  </cellXfs>
  <cellStyles count="2">
    <cellStyle name="Standard" xfId="0" builtinId="0"/>
    <cellStyle name="Standard 3" xfId="1" xr:uid="{9E698F62-75A5-4EDE-9616-94B93D04E6F6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13"/>
  <sheetViews>
    <sheetView tabSelected="1" workbookViewId="0">
      <selection activeCell="Q22" sqref="Q22"/>
    </sheetView>
  </sheetViews>
  <sheetFormatPr baseColWidth="10" defaultColWidth="9.140625" defaultRowHeight="12.75" x14ac:dyDescent="0.2"/>
  <cols>
    <col min="1" max="1" width="6" customWidth="1"/>
    <col min="2" max="2" width="7" bestFit="1" customWidth="1"/>
    <col min="3" max="3" width="4.28515625" customWidth="1"/>
    <col min="4" max="4" width="22.140625" customWidth="1"/>
    <col min="5" max="5" width="11.140625" customWidth="1"/>
    <col min="6" max="6" width="7.28515625" customWidth="1"/>
    <col min="7" max="7" width="7.42578125" customWidth="1"/>
    <col min="8" max="8" width="4" customWidth="1"/>
    <col min="9" max="9" width="7.28515625" customWidth="1"/>
    <col min="10" max="10" width="6.28515625" customWidth="1"/>
    <col min="11" max="11" width="19.7109375" customWidth="1"/>
    <col min="12" max="15" width="4.85546875" customWidth="1"/>
    <col min="16" max="16" width="22.5703125" customWidth="1"/>
    <col min="20" max="20" width="11.28515625" customWidth="1"/>
    <col min="22" max="22" width="11.85546875" customWidth="1"/>
  </cols>
  <sheetData>
    <row r="1" spans="1:22" x14ac:dyDescent="0.2">
      <c r="Q1" s="5" t="s">
        <v>27</v>
      </c>
      <c r="R1" s="6"/>
      <c r="S1" s="6"/>
      <c r="T1" s="6"/>
      <c r="U1" s="6"/>
      <c r="V1" s="7"/>
    </row>
    <row r="2" spans="1:22" ht="76.5" x14ac:dyDescent="0.2">
      <c r="A2" s="4" t="s">
        <v>11</v>
      </c>
      <c r="B2" s="4" t="s">
        <v>12</v>
      </c>
      <c r="C2" s="4" t="s">
        <v>13</v>
      </c>
      <c r="D2" s="4" t="s">
        <v>14</v>
      </c>
      <c r="E2" s="4" t="s">
        <v>15</v>
      </c>
      <c r="F2" s="4" t="s">
        <v>16</v>
      </c>
      <c r="G2" s="4" t="s">
        <v>17</v>
      </c>
      <c r="H2" s="4" t="s">
        <v>18</v>
      </c>
      <c r="I2" s="4" t="s">
        <v>19</v>
      </c>
      <c r="J2" s="4" t="s">
        <v>20</v>
      </c>
      <c r="K2" s="4" t="s">
        <v>21</v>
      </c>
      <c r="L2" s="4" t="s">
        <v>22</v>
      </c>
      <c r="M2" s="4" t="s">
        <v>23</v>
      </c>
      <c r="N2" s="4" t="s">
        <v>24</v>
      </c>
      <c r="O2" s="4" t="s">
        <v>25</v>
      </c>
      <c r="P2" s="4" t="s">
        <v>26</v>
      </c>
      <c r="Q2" s="8" t="s">
        <v>28</v>
      </c>
      <c r="R2" s="8" t="s">
        <v>29</v>
      </c>
      <c r="S2" s="8" t="s">
        <v>30</v>
      </c>
      <c r="T2" s="9" t="s">
        <v>31</v>
      </c>
      <c r="U2" s="10" t="s">
        <v>32</v>
      </c>
      <c r="V2" s="11" t="s">
        <v>33</v>
      </c>
    </row>
    <row r="3" spans="1:22" ht="15" customHeight="1" x14ac:dyDescent="0.2">
      <c r="A3" t="s">
        <v>0</v>
      </c>
      <c r="B3" t="s">
        <v>1</v>
      </c>
      <c r="C3" t="s">
        <v>3</v>
      </c>
      <c r="D3" t="s">
        <v>4</v>
      </c>
      <c r="E3" s="1">
        <v>2193</v>
      </c>
      <c r="F3" s="2">
        <v>628.96</v>
      </c>
      <c r="G3" s="2">
        <v>786.15</v>
      </c>
      <c r="H3" t="s">
        <v>5</v>
      </c>
      <c r="I3" t="s">
        <v>6</v>
      </c>
      <c r="J3" t="s">
        <v>7</v>
      </c>
      <c r="K3" t="s">
        <v>8</v>
      </c>
      <c r="L3" s="3">
        <v>9</v>
      </c>
      <c r="M3" s="3">
        <v>0</v>
      </c>
      <c r="N3" s="3">
        <v>0</v>
      </c>
      <c r="O3" s="3">
        <v>2</v>
      </c>
      <c r="P3" t="s">
        <v>9</v>
      </c>
      <c r="Q3" s="12">
        <v>1</v>
      </c>
      <c r="R3" s="12">
        <v>1</v>
      </c>
      <c r="S3" s="12">
        <v>1</v>
      </c>
      <c r="T3" s="12">
        <f>Q3+R3+S3</f>
        <v>3</v>
      </c>
      <c r="U3" s="15">
        <v>1</v>
      </c>
      <c r="V3" s="18">
        <f>T3+U3</f>
        <v>4</v>
      </c>
    </row>
    <row r="4" spans="1:22" ht="15" customHeight="1" x14ac:dyDescent="0.2">
      <c r="A4" t="s">
        <v>0</v>
      </c>
      <c r="B4" t="s">
        <v>1</v>
      </c>
      <c r="C4" t="s">
        <v>3</v>
      </c>
      <c r="D4" t="s">
        <v>4</v>
      </c>
      <c r="E4" s="1">
        <v>2193</v>
      </c>
      <c r="F4" s="2">
        <v>686.12</v>
      </c>
      <c r="G4" s="2">
        <v>0</v>
      </c>
      <c r="H4" t="s">
        <v>5</v>
      </c>
      <c r="I4" t="s">
        <v>6</v>
      </c>
      <c r="J4" t="s">
        <v>7</v>
      </c>
      <c r="K4" t="s">
        <v>8</v>
      </c>
      <c r="L4" s="3">
        <v>12</v>
      </c>
      <c r="M4" s="3">
        <v>0</v>
      </c>
      <c r="N4" s="3">
        <v>0</v>
      </c>
      <c r="O4" s="3">
        <v>0</v>
      </c>
      <c r="P4" t="s">
        <v>10</v>
      </c>
      <c r="Q4" s="13"/>
      <c r="R4" s="13"/>
      <c r="S4" s="13"/>
      <c r="T4" s="13"/>
      <c r="U4" s="16"/>
      <c r="V4" s="19"/>
    </row>
    <row r="5" spans="1:22" ht="15" customHeight="1" x14ac:dyDescent="0.2">
      <c r="A5" t="s">
        <v>0</v>
      </c>
      <c r="B5" t="s">
        <v>1</v>
      </c>
      <c r="C5" t="s">
        <v>3</v>
      </c>
      <c r="D5" t="s">
        <v>4</v>
      </c>
      <c r="E5" s="1">
        <v>2193</v>
      </c>
      <c r="F5" s="2">
        <v>589.11</v>
      </c>
      <c r="G5" s="2">
        <v>55.5</v>
      </c>
      <c r="H5" t="s">
        <v>5</v>
      </c>
      <c r="I5" t="s">
        <v>6</v>
      </c>
      <c r="J5" t="s">
        <v>7</v>
      </c>
      <c r="K5" t="s">
        <v>8</v>
      </c>
      <c r="L5" s="3">
        <v>9</v>
      </c>
      <c r="M5" s="3">
        <v>0</v>
      </c>
      <c r="N5" s="3">
        <v>0</v>
      </c>
      <c r="O5" s="3">
        <v>1</v>
      </c>
      <c r="P5" t="s">
        <v>9</v>
      </c>
      <c r="Q5" s="13"/>
      <c r="R5" s="13"/>
      <c r="S5" s="13"/>
      <c r="T5" s="13"/>
      <c r="U5" s="16"/>
      <c r="V5" s="19"/>
    </row>
    <row r="6" spans="1:22" ht="15" customHeight="1" x14ac:dyDescent="0.2">
      <c r="A6" t="s">
        <v>0</v>
      </c>
      <c r="B6" t="s">
        <v>1</v>
      </c>
      <c r="C6" t="s">
        <v>3</v>
      </c>
      <c r="D6" t="s">
        <v>4</v>
      </c>
      <c r="E6" s="1">
        <v>2193</v>
      </c>
      <c r="F6" s="2">
        <v>681.21</v>
      </c>
      <c r="G6" s="2">
        <v>0</v>
      </c>
      <c r="H6" t="s">
        <v>5</v>
      </c>
      <c r="I6" t="s">
        <v>6</v>
      </c>
      <c r="J6" t="s">
        <v>7</v>
      </c>
      <c r="K6" t="s">
        <v>8</v>
      </c>
      <c r="L6" s="3">
        <v>12</v>
      </c>
      <c r="M6" s="3">
        <v>0</v>
      </c>
      <c r="N6" s="3">
        <v>0</v>
      </c>
      <c r="O6" s="3">
        <v>0</v>
      </c>
      <c r="P6" t="s">
        <v>10</v>
      </c>
      <c r="Q6" s="13"/>
      <c r="R6" s="13"/>
      <c r="S6" s="13"/>
      <c r="T6" s="13"/>
      <c r="U6" s="16"/>
      <c r="V6" s="19"/>
    </row>
    <row r="7" spans="1:22" ht="15" customHeight="1" x14ac:dyDescent="0.2">
      <c r="A7" t="s">
        <v>0</v>
      </c>
      <c r="B7" t="s">
        <v>1</v>
      </c>
      <c r="C7" t="s">
        <v>3</v>
      </c>
      <c r="D7" t="s">
        <v>4</v>
      </c>
      <c r="E7" s="1"/>
      <c r="F7" s="2">
        <v>0</v>
      </c>
      <c r="G7" s="2">
        <v>0</v>
      </c>
      <c r="H7" t="s">
        <v>2</v>
      </c>
      <c r="I7" t="s">
        <v>6</v>
      </c>
      <c r="J7" t="s">
        <v>7</v>
      </c>
      <c r="K7" t="s">
        <v>8</v>
      </c>
      <c r="L7" s="3">
        <v>0</v>
      </c>
      <c r="M7" s="3">
        <v>0</v>
      </c>
      <c r="N7" s="3">
        <v>1</v>
      </c>
      <c r="O7" s="3">
        <v>0</v>
      </c>
      <c r="P7" t="s">
        <v>2</v>
      </c>
      <c r="Q7" s="14"/>
      <c r="R7" s="14"/>
      <c r="S7" s="14"/>
      <c r="T7" s="14"/>
      <c r="U7" s="17"/>
      <c r="V7" s="20"/>
    </row>
    <row r="8" spans="1:22" ht="15" x14ac:dyDescent="0.2">
      <c r="Q8" s="21" t="s">
        <v>34</v>
      </c>
      <c r="R8" s="22"/>
      <c r="S8" s="22"/>
      <c r="T8" s="23">
        <f>SUM(T3)</f>
        <v>3</v>
      </c>
      <c r="U8" s="23">
        <f>SUM(U3)</f>
        <v>1</v>
      </c>
      <c r="V8" s="23">
        <f>SUM(V3)</f>
        <v>4</v>
      </c>
    </row>
    <row r="9" spans="1:22" ht="15" x14ac:dyDescent="0.2">
      <c r="Q9" s="21" t="s">
        <v>35</v>
      </c>
      <c r="R9" s="22"/>
      <c r="S9" s="22"/>
      <c r="T9" s="23">
        <f>T8*0.19</f>
        <v>0.57000000000000006</v>
      </c>
      <c r="U9" s="23">
        <f>U8*0.19</f>
        <v>0.19</v>
      </c>
      <c r="V9" s="23">
        <f>V8*0.19</f>
        <v>0.76</v>
      </c>
    </row>
    <row r="10" spans="1:22" ht="15.75" thickBot="1" x14ac:dyDescent="0.25">
      <c r="Q10" s="21" t="s">
        <v>36</v>
      </c>
      <c r="R10" s="22"/>
      <c r="S10" s="22"/>
      <c r="T10" s="24">
        <f>SUM(T8:T9)</f>
        <v>3.5700000000000003</v>
      </c>
      <c r="U10" s="24">
        <f t="shared" ref="U10:V10" si="0">SUM(U8:U9)</f>
        <v>1.19</v>
      </c>
      <c r="V10" s="24">
        <f t="shared" si="0"/>
        <v>4.76</v>
      </c>
    </row>
    <row r="11" spans="1:22" ht="13.5" thickTop="1" x14ac:dyDescent="0.2"/>
    <row r="12" spans="1:22" x14ac:dyDescent="0.2">
      <c r="P12" s="25" t="s">
        <v>37</v>
      </c>
      <c r="U12" s="26">
        <v>0</v>
      </c>
    </row>
    <row r="13" spans="1:22" x14ac:dyDescent="0.2">
      <c r="P13" s="25" t="s">
        <v>38</v>
      </c>
      <c r="U13" s="26">
        <v>0</v>
      </c>
    </row>
  </sheetData>
  <mergeCells count="7">
    <mergeCell ref="Q1:V1"/>
    <mergeCell ref="Q3:Q7"/>
    <mergeCell ref="R3:R7"/>
    <mergeCell ref="S3:S7"/>
    <mergeCell ref="T3:T7"/>
    <mergeCell ref="U3:U7"/>
    <mergeCell ref="V3:V7"/>
  </mergeCells>
  <phoneticPr fontId="0" type="noConversion"/>
  <pageMargins left="0.35433070866141736" right="0.35433070866141736" top="0.78740157480314965" bottom="0.78740157480314965" header="0.51181102362204722" footer="0.51181102362204722"/>
  <pageSetup paperSize="9" scale="70" orientation="landscape" r:id="rId1"/>
  <headerFooter alignWithMargins="0">
    <oddFooter>&amp;R&amp;D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Kukwa Marko</cp:lastModifiedBy>
  <cp:revision>1</cp:revision>
  <cp:lastPrinted>2021-12-02T07:20:02Z</cp:lastPrinted>
  <dcterms:created xsi:type="dcterms:W3CDTF">2021-12-02T07:19:13Z</dcterms:created>
  <dcterms:modified xsi:type="dcterms:W3CDTF">2021-12-02T07:20:16Z</dcterms:modified>
  <cp:category/>
</cp:coreProperties>
</file>